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'1кв'!$A$1:$E$48</definedName>
    <definedName name="_xlnm.Print_Area" localSheetId="1">'2кв'!$A$1:$E$48</definedName>
    <definedName name="_xlnm.Print_Area" localSheetId="2">'3кв'!$A$1:$E$48</definedName>
    <definedName name="_xlnm.Print_Area" localSheetId="3">'4кв'!$A$1:$E$48</definedName>
    <definedName name="_xlnm.Print_Area" localSheetId="4">отчет!$A$1:$C$36</definedName>
  </definedNames>
  <calcPr calcId="152511"/>
</workbook>
</file>

<file path=xl/calcChain.xml><?xml version="1.0" encoding="utf-8"?>
<calcChain xmlns="http://schemas.openxmlformats.org/spreadsheetml/2006/main">
  <c r="C14" i="27" l="1"/>
  <c r="C12" i="27"/>
  <c r="C13" i="27"/>
  <c r="C11" i="27"/>
  <c r="C8" i="27"/>
  <c r="C6" i="27"/>
  <c r="B43" i="26"/>
  <c r="C24" i="27"/>
  <c r="C15" i="27"/>
  <c r="C9" i="27"/>
  <c r="E24" i="26"/>
  <c r="E23" i="26"/>
  <c r="B47" i="26" s="1"/>
  <c r="C18" i="27" l="1"/>
  <c r="C19" i="27"/>
  <c r="B48" i="26"/>
  <c r="E27" i="26"/>
  <c r="B43" i="25"/>
  <c r="E24" i="25" l="1"/>
  <c r="E23" i="25"/>
  <c r="E24" i="24"/>
  <c r="E23" i="24"/>
  <c r="B47" i="24" l="1"/>
  <c r="B47" i="25"/>
  <c r="B48" i="25" s="1"/>
  <c r="E27" i="25"/>
  <c r="E27" i="24"/>
  <c r="E26" i="23"/>
  <c r="E24" i="23" l="1"/>
  <c r="E23" i="23"/>
  <c r="B47" i="23" l="1"/>
  <c r="E27" i="23"/>
  <c r="B48" i="23" l="1"/>
  <c r="B43" i="24" s="1"/>
  <c r="B48" i="24" s="1"/>
</calcChain>
</file>

<file path=xl/sharedStrings.xml><?xml version="1.0" encoding="utf-8"?>
<sst xmlns="http://schemas.openxmlformats.org/spreadsheetml/2006/main" count="246" uniqueCount="89">
  <si>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</si>
  <si>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</si>
  <si>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</si>
  <si>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</si>
  <si>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</si>
  <si>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</si>
  <si>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</si>
  <si>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</si>
  <si>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</si>
  <si>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</si>
  <si>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</si>
  <si>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</si>
  <si>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</si>
  <si>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</si>
  <si>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</si>
  <si>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</si>
  <si>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</si>
  <si>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</si>
  <si>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</si>
  <si>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</si>
  <si>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</si>
  <si>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</si>
  <si>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</si>
  <si>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</si>
  <si>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</si>
  <si>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Юбилейная,35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</si>
  <si>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Укустовой Любови Андреевны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</si>
  <si>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№15 от 20.03.2013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</si>
  <si>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№15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</si>
  <si>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Юбилейная</t>
    </r>
  </si>
  <si>
    <t>Настоящий Акт составлен в 2-х экземплярах, имеющий одинаковую юридическую силу, по одному для каждой Стороны.</t>
  </si>
  <si>
    <t>Заказчик - Собственники МКД, в лице председателя совета Укустовой Л.А.</t>
  </si>
  <si>
    <t>Стоимость материалов</t>
  </si>
  <si>
    <t>1 квартал</t>
  </si>
  <si>
    <t>руб.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</si>
  <si>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</si>
  <si>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</si>
  <si>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</si>
  <si>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- 274</t>
  </si>
  <si>
    <t>Работы по содержанию и тек. ремонту</t>
  </si>
  <si>
    <t xml:space="preserve">Общехозяйственные расходы </t>
  </si>
  <si>
    <t>Остаток на начало квартала</t>
  </si>
  <si>
    <t>определена приложением № 9 к договору</t>
  </si>
  <si>
    <t xml:space="preserve">Услуги по содержанию многоквартирного дома </t>
  </si>
  <si>
    <t>март</t>
  </si>
  <si>
    <t>ч/ч</t>
  </si>
  <si>
    <t>Предъявлено населению  20550,0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</si>
  <si>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</si>
  <si>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</si>
  <si>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</si>
  <si>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Частичный ремонт мягкой кровли над кв.4</t>
  </si>
  <si>
    <t xml:space="preserve">           2. Всего за период с "01" 01 2023 г. по "31" 03 2023 г. выполнено работ (оказано услуг) на общую сумму восемьнадцать тысяч восемьсот тридцать пять рублей 56  копеек.</t>
  </si>
  <si>
    <t>Исполнитель - ООО ЖКХ "Локомотив", в лице директора  Бовкун А.А.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</si>
  <si>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</si>
  <si>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</si>
  <si>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</si>
  <si>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</si>
  <si>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</si>
  <si>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</si>
  <si>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 xml:space="preserve">           2. Всего за период с "01" 04 2023 г. по "30" 06 2023 г. выполнено работ (оказано услуг) на общую сумму четырнадцать тысяч пятьсот тридцать два рубля 96 копеек.</t>
  </si>
  <si>
    <t xml:space="preserve">           2. Всего за период с "01" 07 2023 г. по "30" 09 2023 г. выполнено работ (оказано услуг) на общую сумму шестнадцать тысяч триста семьдесят четыре рубля 24 копейки.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</si>
  <si>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</si>
  <si>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</si>
  <si>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</si>
  <si>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</si>
  <si>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</si>
  <si>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</si>
  <si>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</si>
  <si>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</si>
  <si>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</si>
  <si>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</si>
  <si>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</si>
  <si>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</si>
  <si>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</si>
  <si>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</si>
  <si>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</si>
  <si>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</si>
  <si>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</si>
  <si>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</si>
  <si>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</si>
  <si>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</si>
  <si>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</si>
  <si>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</si>
  <si>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</si>
  <si>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</si>
  <si>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шестнадцать тысяч триста семьдесят четыре рубля 24 копейки.</t>
  </si>
  <si>
    <t>по ж.д. ул. Юбилейная, д. 35</t>
  </si>
  <si>
    <t>Начислено всего82200,0</t>
  </si>
  <si>
    <t>Непредвиденные работы 8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</si>
</sst>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4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1" fillId="0" borderId="0" xfId="0" applyFont="1"/>
    <xf numFmtId="164" fontId="7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13" fillId="0" borderId="0" xfId="0" applyFont="1" applyAlignment="1">
      <alignment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20" zoomScaleSheetLayoutView="100" workbookViewId="0">
      <selection activeCell="B48" sqref="B48"/>
    </sheetView>
  </sheetViews>
  <sheetFormatPr defaultColWidth="9.140625" defaultRowHeight="15" x14ac:dyDescent="0.25"/>
  <cols>
    <col min="1" max="1" width="37.28515625" style="2" customWidth="1"/>
    <col min="2" max="2" width="19" style="2" customWidth="1"/>
    <col min="3" max="3" width="13" style="2" customWidth="1"/>
    <col min="4" max="4" width="14.42578125" style="2" customWidth="1"/>
    <col min="5" max="5" width="13.42578125" style="2" customWidth="1"/>
    <col min="6" max="16384" width="9.140625" style="2"/>
  </cols>
  <sheetData>
    <row r="1" spans="1:5" ht="15.75" x14ac:dyDescent="0.25">
      <c r="A1" s="56" t="s">
        <v>11</v>
      </c>
      <c r="B1" s="56"/>
      <c r="C1" s="56"/>
      <c r="D1" s="56"/>
      <c r="E1" s="56"/>
    </row>
    <row r="2" spans="1:5" ht="30.75" customHeight="1" x14ac:dyDescent="0.25">
      <c r="A2" s="57" t="s">
        <v>12</v>
      </c>
      <c r="B2" s="58"/>
      <c r="C2" s="58"/>
      <c r="D2" s="58"/>
      <c r="E2" s="58"/>
    </row>
    <row r="3" spans="1:5" x14ac:dyDescent="0.25">
      <c r="A3" s="59" t="s">
        <v>47</v>
      </c>
      <c r="B3" s="59"/>
      <c r="C3" s="59"/>
      <c r="D3" s="59"/>
      <c r="E3" s="59"/>
    </row>
    <row r="4" spans="1:5" s="1" customFormat="1" ht="15.75" x14ac:dyDescent="0.25">
      <c r="A4" s="21" t="s">
        <v>13</v>
      </c>
      <c r="B4" s="22"/>
      <c r="C4" s="22"/>
      <c r="D4" s="60" t="s">
        <v>48</v>
      </c>
      <c r="E4" s="60"/>
    </row>
    <row r="5" spans="1:5" x14ac:dyDescent="0.25">
      <c r="A5" s="25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55" t="s">
        <v>25</v>
      </c>
      <c r="B7" s="55"/>
      <c r="C7" s="55"/>
      <c r="D7" s="55"/>
      <c r="E7" s="55"/>
    </row>
    <row r="8" spans="1:5" x14ac:dyDescent="0.25">
      <c r="A8" s="63" t="s">
        <v>1</v>
      </c>
      <c r="B8" s="63"/>
      <c r="C8" s="63"/>
      <c r="D8" s="63"/>
      <c r="E8" s="63"/>
    </row>
    <row r="9" spans="1:5" x14ac:dyDescent="0.25">
      <c r="A9" s="61" t="s">
        <v>26</v>
      </c>
      <c r="B9" s="61"/>
      <c r="C9" s="61"/>
      <c r="D9" s="61"/>
      <c r="E9" s="61"/>
    </row>
    <row r="10" spans="1:5" ht="28.5" customHeight="1" x14ac:dyDescent="0.25">
      <c r="A10" s="64" t="s">
        <v>14</v>
      </c>
      <c r="B10" s="65"/>
      <c r="C10" s="65"/>
      <c r="D10" s="65"/>
      <c r="E10" s="65"/>
    </row>
    <row r="11" spans="1:5" ht="31.5" customHeight="1" x14ac:dyDescent="0.25">
      <c r="A11" s="61" t="s">
        <v>27</v>
      </c>
      <c r="B11" s="61"/>
      <c r="C11" s="61"/>
      <c r="D11" s="61"/>
      <c r="E11" s="61"/>
    </row>
    <row r="12" spans="1:5" x14ac:dyDescent="0.25">
      <c r="A12" s="63" t="s">
        <v>15</v>
      </c>
      <c r="B12" s="66"/>
      <c r="C12" s="66"/>
      <c r="D12" s="66"/>
      <c r="E12" s="66"/>
    </row>
    <row r="13" spans="1:5" x14ac:dyDescent="0.25">
      <c r="A13" s="61" t="s">
        <v>22</v>
      </c>
      <c r="B13" s="61"/>
      <c r="C13" s="61"/>
      <c r="D13" s="61"/>
      <c r="E13" s="61"/>
    </row>
    <row r="14" spans="1:5" ht="11.25" customHeight="1" x14ac:dyDescent="0.25">
      <c r="A14" s="63" t="s">
        <v>2</v>
      </c>
      <c r="B14" s="66"/>
      <c r="C14" s="66"/>
      <c r="D14" s="66"/>
      <c r="E14" s="66"/>
    </row>
    <row r="15" spans="1:5" ht="11.25" customHeight="1" x14ac:dyDescent="0.25">
      <c r="A15" s="24"/>
      <c r="B15" s="25"/>
      <c r="C15" s="25"/>
      <c r="D15" s="25"/>
      <c r="E15" s="25"/>
    </row>
    <row r="16" spans="1:5" x14ac:dyDescent="0.25">
      <c r="A16" s="61" t="s">
        <v>49</v>
      </c>
      <c r="B16" s="61"/>
      <c r="C16" s="61"/>
      <c r="D16" s="61"/>
      <c r="E16" s="61"/>
    </row>
    <row r="17" spans="1:7" ht="10.5" customHeight="1" x14ac:dyDescent="0.25">
      <c r="A17" s="63" t="s">
        <v>16</v>
      </c>
      <c r="B17" s="66"/>
      <c r="C17" s="66"/>
      <c r="D17" s="66"/>
      <c r="E17" s="66"/>
    </row>
    <row r="18" spans="1:7" ht="30.75" customHeight="1" x14ac:dyDescent="0.25">
      <c r="A18" s="61" t="s">
        <v>17</v>
      </c>
      <c r="B18" s="61"/>
      <c r="C18" s="61"/>
      <c r="D18" s="61"/>
      <c r="E18" s="61"/>
    </row>
    <row r="19" spans="1:7" ht="63.75" customHeight="1" x14ac:dyDescent="0.25">
      <c r="A19" s="61" t="s">
        <v>28</v>
      </c>
      <c r="B19" s="61"/>
      <c r="C19" s="61"/>
      <c r="D19" s="61"/>
      <c r="E19" s="61"/>
    </row>
    <row r="20" spans="1:7" ht="33.75" customHeight="1" x14ac:dyDescent="0.25">
      <c r="A20" s="62" t="s">
        <v>29</v>
      </c>
      <c r="B20" s="62"/>
      <c r="C20" s="62"/>
      <c r="D20" s="62"/>
      <c r="E20" s="62"/>
    </row>
    <row r="21" spans="1:7" x14ac:dyDescent="0.25">
      <c r="A21" s="62"/>
      <c r="B21" s="62"/>
      <c r="C21" s="62"/>
      <c r="D21" s="62"/>
      <c r="E21" s="62"/>
      <c r="F21" s="2">
        <v>274</v>
      </c>
      <c r="G21" s="2">
        <v>3</v>
      </c>
    </row>
    <row r="22" spans="1:7" ht="135" x14ac:dyDescent="0.2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8.25" x14ac:dyDescent="0.25">
      <c r="A23" s="19" t="s">
        <v>43</v>
      </c>
      <c r="B23" s="8" t="s">
        <v>42</v>
      </c>
      <c r="C23" s="3" t="s">
        <v>4</v>
      </c>
      <c r="D23" s="3">
        <v>13.92</v>
      </c>
      <c r="E23" s="7">
        <f>D23*F21*G21</f>
        <v>11442.24</v>
      </c>
    </row>
    <row r="24" spans="1:7" x14ac:dyDescent="0.25">
      <c r="A24" s="6" t="s">
        <v>40</v>
      </c>
      <c r="B24" s="8" t="s">
        <v>23</v>
      </c>
      <c r="C24" s="3" t="s">
        <v>4</v>
      </c>
      <c r="D24" s="3">
        <v>3.76</v>
      </c>
      <c r="E24" s="7">
        <f>D24*F21*G21</f>
        <v>3090.7200000000003</v>
      </c>
    </row>
    <row r="25" spans="1:7" ht="15.75" x14ac:dyDescent="0.25">
      <c r="A25" s="6" t="s">
        <v>32</v>
      </c>
      <c r="B25" s="8" t="s">
        <v>33</v>
      </c>
      <c r="C25" s="3" t="s">
        <v>34</v>
      </c>
      <c r="D25" s="20"/>
      <c r="E25" s="7">
        <v>2415</v>
      </c>
    </row>
    <row r="26" spans="1:7" ht="30" x14ac:dyDescent="0.25">
      <c r="A26" s="26" t="s">
        <v>50</v>
      </c>
      <c r="B26" s="8" t="s">
        <v>44</v>
      </c>
      <c r="C26" s="3" t="s">
        <v>45</v>
      </c>
      <c r="D26" s="20">
        <v>8</v>
      </c>
      <c r="E26" s="7">
        <f>235.95*8</f>
        <v>1887.6</v>
      </c>
    </row>
    <row r="27" spans="1:7" s="13" customFormat="1" ht="14.25" x14ac:dyDescent="0.2">
      <c r="A27" s="9" t="s">
        <v>24</v>
      </c>
      <c r="B27" s="10"/>
      <c r="C27" s="11"/>
      <c r="D27" s="11"/>
      <c r="E27" s="12">
        <f>SUM(E23:E26)</f>
        <v>18835.559999999998</v>
      </c>
    </row>
    <row r="29" spans="1:7" ht="30.75" customHeight="1" x14ac:dyDescent="0.25">
      <c r="A29" s="68" t="s">
        <v>51</v>
      </c>
      <c r="B29" s="68"/>
      <c r="C29" s="68"/>
      <c r="D29" s="68"/>
      <c r="E29" s="68"/>
    </row>
    <row r="30" spans="1:7" ht="30.75" customHeight="1" x14ac:dyDescent="0.25">
      <c r="A30" s="61" t="s">
        <v>21</v>
      </c>
      <c r="B30" s="61"/>
      <c r="C30" s="61"/>
      <c r="D30" s="61"/>
      <c r="E30" s="61"/>
    </row>
    <row r="31" spans="1:7" x14ac:dyDescent="0.25">
      <c r="A31" s="61" t="s">
        <v>20</v>
      </c>
      <c r="B31" s="61"/>
      <c r="C31" s="61"/>
      <c r="D31" s="61"/>
      <c r="E31" s="61"/>
    </row>
    <row r="32" spans="1:7" ht="30" customHeight="1" x14ac:dyDescent="0.25">
      <c r="A32" s="61" t="s">
        <v>30</v>
      </c>
      <c r="B32" s="61"/>
      <c r="C32" s="61"/>
      <c r="D32" s="61"/>
      <c r="E32" s="61"/>
    </row>
    <row r="33" spans="1:5" x14ac:dyDescent="0.25">
      <c r="A33" s="61" t="s">
        <v>18</v>
      </c>
      <c r="B33" s="61"/>
      <c r="C33" s="61"/>
      <c r="D33" s="61"/>
      <c r="E33" s="61"/>
    </row>
    <row r="34" spans="1:5" x14ac:dyDescent="0.25">
      <c r="A34" s="69" t="s">
        <v>5</v>
      </c>
      <c r="B34" s="69"/>
      <c r="C34" s="69"/>
      <c r="D34" s="69"/>
      <c r="E34" s="69"/>
    </row>
    <row r="35" spans="1:5" x14ac:dyDescent="0.25">
      <c r="A35" s="61" t="s">
        <v>18</v>
      </c>
      <c r="B35" s="61"/>
      <c r="C35" s="61"/>
      <c r="D35" s="61"/>
      <c r="E35" s="61"/>
    </row>
    <row r="36" spans="1:5" x14ac:dyDescent="0.25">
      <c r="A36" s="70" t="s">
        <v>52</v>
      </c>
      <c r="B36" s="70"/>
      <c r="C36" s="70"/>
      <c r="D36" s="70"/>
      <c r="E36" s="70"/>
    </row>
    <row r="37" spans="1:5" x14ac:dyDescent="0.25">
      <c r="B37" s="67" t="s">
        <v>19</v>
      </c>
      <c r="C37" s="67"/>
      <c r="D37" s="67"/>
      <c r="E37" s="5" t="s">
        <v>6</v>
      </c>
    </row>
    <row r="38" spans="1:5" x14ac:dyDescent="0.25">
      <c r="A38" s="24"/>
      <c r="B38" s="24"/>
      <c r="C38" s="24"/>
      <c r="D38" s="24"/>
      <c r="E38" s="24"/>
    </row>
    <row r="39" spans="1:5" x14ac:dyDescent="0.25">
      <c r="A39" s="70" t="s">
        <v>31</v>
      </c>
      <c r="B39" s="70"/>
      <c r="C39" s="70"/>
      <c r="D39" s="70"/>
      <c r="E39" s="70"/>
    </row>
    <row r="40" spans="1:5" x14ac:dyDescent="0.25">
      <c r="B40" s="67" t="s">
        <v>19</v>
      </c>
      <c r="C40" s="67"/>
      <c r="D40" s="67"/>
      <c r="E40" s="5" t="s">
        <v>6</v>
      </c>
    </row>
    <row r="42" spans="1:5" x14ac:dyDescent="0.25">
      <c r="A42" s="17" t="s">
        <v>38</v>
      </c>
    </row>
    <row r="43" spans="1:5" x14ac:dyDescent="0.25">
      <c r="A43" s="13" t="s">
        <v>35</v>
      </c>
      <c r="B43" s="14">
        <v>-13375.4</v>
      </c>
    </row>
    <row r="44" spans="1:5" ht="15.75" x14ac:dyDescent="0.25">
      <c r="A44" s="2" t="s">
        <v>41</v>
      </c>
      <c r="B44" s="15"/>
    </row>
    <row r="45" spans="1:5" x14ac:dyDescent="0.25">
      <c r="A45" s="23" t="s">
        <v>46</v>
      </c>
      <c r="B45" s="16"/>
    </row>
    <row r="46" spans="1:5" x14ac:dyDescent="0.25">
      <c r="A46" s="2" t="s">
        <v>36</v>
      </c>
      <c r="B46" s="16">
        <v>20432.5</v>
      </c>
    </row>
    <row r="47" spans="1:5" ht="18.75" customHeight="1" x14ac:dyDescent="0.25">
      <c r="A47" s="23" t="s">
        <v>39</v>
      </c>
      <c r="B47" s="16">
        <f>E23+E24+E25+E26</f>
        <v>18835.559999999998</v>
      </c>
    </row>
    <row r="48" spans="1:5" x14ac:dyDescent="0.25">
      <c r="A48" s="13" t="s">
        <v>37</v>
      </c>
      <c r="B48" s="18">
        <f>B43+B46-B47</f>
        <v>-11778.459999999997</v>
      </c>
    </row>
  </sheetData>
  <mergeCells count="30">
    <mergeCell ref="B40:D40"/>
    <mergeCell ref="A21:E21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20:E20"/>
    <mergeCell ref="A8:E8"/>
    <mergeCell ref="A9:E9"/>
    <mergeCell ref="A10:E10"/>
    <mergeCell ref="A11:E11"/>
    <mergeCell ref="A12:E12"/>
    <mergeCell ref="A13:E13"/>
    <mergeCell ref="A14:E14"/>
    <mergeCell ref="A16:E16"/>
    <mergeCell ref="A17:E17"/>
    <mergeCell ref="A18:E18"/>
    <mergeCell ref="A19:E19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21" zoomScaleSheetLayoutView="100" workbookViewId="0">
      <selection activeCell="E46" sqref="E46"/>
    </sheetView>
  </sheetViews>
  <sheetFormatPr defaultColWidth="9.140625" defaultRowHeight="15" x14ac:dyDescent="0.25"/>
  <cols>
    <col min="1" max="1" width="37.28515625" style="2" customWidth="1"/>
    <col min="2" max="2" width="19" style="2" customWidth="1"/>
    <col min="3" max="3" width="13" style="2" customWidth="1"/>
    <col min="4" max="4" width="14.42578125" style="2" customWidth="1"/>
    <col min="5" max="5" width="13.42578125" style="2" customWidth="1"/>
    <col min="6" max="16384" width="9.140625" style="2"/>
  </cols>
  <sheetData>
    <row r="1" spans="1:5" ht="15.75" x14ac:dyDescent="0.25">
      <c r="A1" s="56" t="s">
        <v>11</v>
      </c>
      <c r="B1" s="56"/>
      <c r="C1" s="56"/>
      <c r="D1" s="56"/>
      <c r="E1" s="56"/>
    </row>
    <row r="2" spans="1:5" ht="30.75" customHeight="1" x14ac:dyDescent="0.25">
      <c r="A2" s="57" t="s">
        <v>12</v>
      </c>
      <c r="B2" s="58"/>
      <c r="C2" s="58"/>
      <c r="D2" s="58"/>
      <c r="E2" s="58"/>
    </row>
    <row r="3" spans="1:5" x14ac:dyDescent="0.25">
      <c r="A3" s="59" t="s">
        <v>53</v>
      </c>
      <c r="B3" s="59"/>
      <c r="C3" s="59"/>
      <c r="D3" s="59"/>
      <c r="E3" s="59"/>
    </row>
    <row r="4" spans="1:5" s="1" customFormat="1" ht="15.75" x14ac:dyDescent="0.25">
      <c r="A4" s="21" t="s">
        <v>13</v>
      </c>
      <c r="B4" s="22"/>
      <c r="C4" s="22"/>
      <c r="D4" s="60" t="s">
        <v>54</v>
      </c>
      <c r="E4" s="60"/>
    </row>
    <row r="5" spans="1:5" x14ac:dyDescent="0.25">
      <c r="A5" s="29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55" t="s">
        <v>25</v>
      </c>
      <c r="B7" s="55"/>
      <c r="C7" s="55"/>
      <c r="D7" s="55"/>
      <c r="E7" s="55"/>
    </row>
    <row r="8" spans="1:5" x14ac:dyDescent="0.25">
      <c r="A8" s="63" t="s">
        <v>1</v>
      </c>
      <c r="B8" s="63"/>
      <c r="C8" s="63"/>
      <c r="D8" s="63"/>
      <c r="E8" s="63"/>
    </row>
    <row r="9" spans="1:5" x14ac:dyDescent="0.25">
      <c r="A9" s="61" t="s">
        <v>26</v>
      </c>
      <c r="B9" s="61"/>
      <c r="C9" s="61"/>
      <c r="D9" s="61"/>
      <c r="E9" s="61"/>
    </row>
    <row r="10" spans="1:5" ht="28.5" customHeight="1" x14ac:dyDescent="0.25">
      <c r="A10" s="64" t="s">
        <v>14</v>
      </c>
      <c r="B10" s="65"/>
      <c r="C10" s="65"/>
      <c r="D10" s="65"/>
      <c r="E10" s="65"/>
    </row>
    <row r="11" spans="1:5" ht="31.5" customHeight="1" x14ac:dyDescent="0.25">
      <c r="A11" s="61" t="s">
        <v>27</v>
      </c>
      <c r="B11" s="61"/>
      <c r="C11" s="61"/>
      <c r="D11" s="61"/>
      <c r="E11" s="61"/>
    </row>
    <row r="12" spans="1:5" x14ac:dyDescent="0.25">
      <c r="A12" s="63" t="s">
        <v>15</v>
      </c>
      <c r="B12" s="66"/>
      <c r="C12" s="66"/>
      <c r="D12" s="66"/>
      <c r="E12" s="66"/>
    </row>
    <row r="13" spans="1:5" x14ac:dyDescent="0.25">
      <c r="A13" s="61" t="s">
        <v>22</v>
      </c>
      <c r="B13" s="61"/>
      <c r="C13" s="61"/>
      <c r="D13" s="61"/>
      <c r="E13" s="61"/>
    </row>
    <row r="14" spans="1:5" ht="11.25" customHeight="1" x14ac:dyDescent="0.25">
      <c r="A14" s="63" t="s">
        <v>2</v>
      </c>
      <c r="B14" s="66"/>
      <c r="C14" s="66"/>
      <c r="D14" s="66"/>
      <c r="E14" s="66"/>
    </row>
    <row r="15" spans="1:5" ht="11.25" customHeight="1" x14ac:dyDescent="0.25">
      <c r="A15" s="28"/>
      <c r="B15" s="29"/>
      <c r="C15" s="29"/>
      <c r="D15" s="29"/>
      <c r="E15" s="29"/>
    </row>
    <row r="16" spans="1:5" x14ac:dyDescent="0.25">
      <c r="A16" s="61" t="s">
        <v>49</v>
      </c>
      <c r="B16" s="61"/>
      <c r="C16" s="61"/>
      <c r="D16" s="61"/>
      <c r="E16" s="61"/>
    </row>
    <row r="17" spans="1:7" ht="10.5" customHeight="1" x14ac:dyDescent="0.25">
      <c r="A17" s="63" t="s">
        <v>16</v>
      </c>
      <c r="B17" s="66"/>
      <c r="C17" s="66"/>
      <c r="D17" s="66"/>
      <c r="E17" s="66"/>
    </row>
    <row r="18" spans="1:7" ht="30.75" customHeight="1" x14ac:dyDescent="0.25">
      <c r="A18" s="61" t="s">
        <v>17</v>
      </c>
      <c r="B18" s="61"/>
      <c r="C18" s="61"/>
      <c r="D18" s="61"/>
      <c r="E18" s="61"/>
    </row>
    <row r="19" spans="1:7" ht="63.75" customHeight="1" x14ac:dyDescent="0.25">
      <c r="A19" s="61" t="s">
        <v>28</v>
      </c>
      <c r="B19" s="61"/>
      <c r="C19" s="61"/>
      <c r="D19" s="61"/>
      <c r="E19" s="61"/>
    </row>
    <row r="20" spans="1:7" ht="33.75" customHeight="1" x14ac:dyDescent="0.25">
      <c r="A20" s="62" t="s">
        <v>29</v>
      </c>
      <c r="B20" s="62"/>
      <c r="C20" s="62"/>
      <c r="D20" s="62"/>
      <c r="E20" s="62"/>
    </row>
    <row r="21" spans="1:7" x14ac:dyDescent="0.25">
      <c r="A21" s="62"/>
      <c r="B21" s="62"/>
      <c r="C21" s="62"/>
      <c r="D21" s="62"/>
      <c r="E21" s="62"/>
      <c r="F21" s="2">
        <v>274</v>
      </c>
      <c r="G21" s="2">
        <v>3</v>
      </c>
    </row>
    <row r="22" spans="1:7" ht="135" x14ac:dyDescent="0.2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8.25" x14ac:dyDescent="0.25">
      <c r="A23" s="19" t="s">
        <v>43</v>
      </c>
      <c r="B23" s="8" t="s">
        <v>42</v>
      </c>
      <c r="C23" s="3" t="s">
        <v>4</v>
      </c>
      <c r="D23" s="3">
        <v>13.92</v>
      </c>
      <c r="E23" s="7">
        <f>D23*F21*G21</f>
        <v>11442.24</v>
      </c>
    </row>
    <row r="24" spans="1:7" x14ac:dyDescent="0.25">
      <c r="A24" s="6" t="s">
        <v>40</v>
      </c>
      <c r="B24" s="8" t="s">
        <v>23</v>
      </c>
      <c r="C24" s="3" t="s">
        <v>4</v>
      </c>
      <c r="D24" s="3">
        <v>3.76</v>
      </c>
      <c r="E24" s="7">
        <f>D24*F21*G21</f>
        <v>3090.7200000000003</v>
      </c>
    </row>
    <row r="25" spans="1:7" ht="15.75" x14ac:dyDescent="0.25">
      <c r="A25" s="6" t="s">
        <v>32</v>
      </c>
      <c r="B25" s="8" t="s">
        <v>55</v>
      </c>
      <c r="C25" s="3" t="s">
        <v>34</v>
      </c>
      <c r="D25" s="20"/>
      <c r="E25" s="7">
        <v>0</v>
      </c>
    </row>
    <row r="26" spans="1:7" ht="15.75" x14ac:dyDescent="0.25">
      <c r="A26" s="26"/>
      <c r="B26" s="8"/>
      <c r="C26" s="3"/>
      <c r="D26" s="20"/>
      <c r="E26" s="7"/>
    </row>
    <row r="27" spans="1:7" s="13" customFormat="1" ht="14.25" x14ac:dyDescent="0.2">
      <c r="A27" s="9" t="s">
        <v>24</v>
      </c>
      <c r="B27" s="10"/>
      <c r="C27" s="11"/>
      <c r="D27" s="11"/>
      <c r="E27" s="12">
        <f>SUM(E23:E26)</f>
        <v>14532.96</v>
      </c>
    </row>
    <row r="29" spans="1:7" ht="30.75" customHeight="1" x14ac:dyDescent="0.25">
      <c r="A29" s="68" t="s">
        <v>59</v>
      </c>
      <c r="B29" s="68"/>
      <c r="C29" s="68"/>
      <c r="D29" s="68"/>
      <c r="E29" s="68"/>
    </row>
    <row r="30" spans="1:7" ht="30.75" customHeight="1" x14ac:dyDescent="0.25">
      <c r="A30" s="61" t="s">
        <v>21</v>
      </c>
      <c r="B30" s="61"/>
      <c r="C30" s="61"/>
      <c r="D30" s="61"/>
      <c r="E30" s="61"/>
    </row>
    <row r="31" spans="1:7" x14ac:dyDescent="0.25">
      <c r="A31" s="61" t="s">
        <v>20</v>
      </c>
      <c r="B31" s="61"/>
      <c r="C31" s="61"/>
      <c r="D31" s="61"/>
      <c r="E31" s="61"/>
    </row>
    <row r="32" spans="1:7" ht="30" customHeight="1" x14ac:dyDescent="0.25">
      <c r="A32" s="61" t="s">
        <v>30</v>
      </c>
      <c r="B32" s="61"/>
      <c r="C32" s="61"/>
      <c r="D32" s="61"/>
      <c r="E32" s="61"/>
    </row>
    <row r="33" spans="1:5" x14ac:dyDescent="0.25">
      <c r="A33" s="61" t="s">
        <v>18</v>
      </c>
      <c r="B33" s="61"/>
      <c r="C33" s="61"/>
      <c r="D33" s="61"/>
      <c r="E33" s="61"/>
    </row>
    <row r="34" spans="1:5" x14ac:dyDescent="0.25">
      <c r="A34" s="69" t="s">
        <v>5</v>
      </c>
      <c r="B34" s="69"/>
      <c r="C34" s="69"/>
      <c r="D34" s="69"/>
      <c r="E34" s="69"/>
    </row>
    <row r="35" spans="1:5" x14ac:dyDescent="0.25">
      <c r="A35" s="61" t="s">
        <v>18</v>
      </c>
      <c r="B35" s="61"/>
      <c r="C35" s="61"/>
      <c r="D35" s="61"/>
      <c r="E35" s="61"/>
    </row>
    <row r="36" spans="1:5" x14ac:dyDescent="0.25">
      <c r="A36" s="70" t="s">
        <v>52</v>
      </c>
      <c r="B36" s="70"/>
      <c r="C36" s="70"/>
      <c r="D36" s="70"/>
      <c r="E36" s="70"/>
    </row>
    <row r="37" spans="1:5" x14ac:dyDescent="0.25">
      <c r="B37" s="67" t="s">
        <v>19</v>
      </c>
      <c r="C37" s="67"/>
      <c r="D37" s="67"/>
      <c r="E37" s="5" t="s">
        <v>6</v>
      </c>
    </row>
    <row r="38" spans="1:5" x14ac:dyDescent="0.25">
      <c r="A38" s="28"/>
      <c r="B38" s="28"/>
      <c r="C38" s="28"/>
      <c r="D38" s="28"/>
      <c r="E38" s="28"/>
    </row>
    <row r="39" spans="1:5" x14ac:dyDescent="0.25">
      <c r="A39" s="70" t="s">
        <v>31</v>
      </c>
      <c r="B39" s="70"/>
      <c r="C39" s="70"/>
      <c r="D39" s="70"/>
      <c r="E39" s="70"/>
    </row>
    <row r="40" spans="1:5" x14ac:dyDescent="0.25">
      <c r="B40" s="67" t="s">
        <v>19</v>
      </c>
      <c r="C40" s="67"/>
      <c r="D40" s="67"/>
      <c r="E40" s="5" t="s">
        <v>6</v>
      </c>
    </row>
    <row r="42" spans="1:5" x14ac:dyDescent="0.25">
      <c r="A42" s="17" t="s">
        <v>38</v>
      </c>
    </row>
    <row r="43" spans="1:5" x14ac:dyDescent="0.25">
      <c r="A43" s="13" t="s">
        <v>35</v>
      </c>
      <c r="B43" s="14">
        <f>'1кв'!B48</f>
        <v>-11778.459999999997</v>
      </c>
    </row>
    <row r="44" spans="1:5" ht="15.75" x14ac:dyDescent="0.25">
      <c r="A44" s="2" t="s">
        <v>41</v>
      </c>
      <c r="B44" s="15"/>
    </row>
    <row r="45" spans="1:5" x14ac:dyDescent="0.25">
      <c r="A45" s="27" t="s">
        <v>46</v>
      </c>
      <c r="B45" s="16"/>
    </row>
    <row r="46" spans="1:5" x14ac:dyDescent="0.25">
      <c r="A46" s="2" t="s">
        <v>36</v>
      </c>
      <c r="B46" s="16">
        <v>20667.5</v>
      </c>
    </row>
    <row r="47" spans="1:5" ht="18.75" customHeight="1" x14ac:dyDescent="0.25">
      <c r="A47" s="27" t="s">
        <v>39</v>
      </c>
      <c r="B47" s="16">
        <f>E23+E24+E25+E26</f>
        <v>14532.96</v>
      </c>
    </row>
    <row r="48" spans="1:5" x14ac:dyDescent="0.25">
      <c r="A48" s="13" t="s">
        <v>37</v>
      </c>
      <c r="B48" s="18">
        <f>B43+B46-B47</f>
        <v>-5643.9199999999964</v>
      </c>
    </row>
  </sheetData>
  <mergeCells count="30">
    <mergeCell ref="B40:D40"/>
    <mergeCell ref="A21:E21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20:E20"/>
    <mergeCell ref="A8:E8"/>
    <mergeCell ref="A9:E9"/>
    <mergeCell ref="A10:E10"/>
    <mergeCell ref="A11:E11"/>
    <mergeCell ref="A12:E12"/>
    <mergeCell ref="A13:E13"/>
    <mergeCell ref="A14:E14"/>
    <mergeCell ref="A16:E16"/>
    <mergeCell ref="A17:E17"/>
    <mergeCell ref="A18:E18"/>
    <mergeCell ref="A19:E19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19" zoomScaleSheetLayoutView="100" workbookViewId="0">
      <selection activeCell="B47" sqref="B47"/>
    </sheetView>
  </sheetViews>
  <sheetFormatPr defaultColWidth="9.140625" defaultRowHeight="15" x14ac:dyDescent="0.25"/>
  <cols>
    <col min="1" max="1" width="37.28515625" style="2" customWidth="1"/>
    <col min="2" max="2" width="19" style="2" customWidth="1"/>
    <col min="3" max="3" width="13" style="2" customWidth="1"/>
    <col min="4" max="4" width="14.42578125" style="2" customWidth="1"/>
    <col min="5" max="5" width="13.42578125" style="2" customWidth="1"/>
    <col min="6" max="16384" width="9.140625" style="2"/>
  </cols>
  <sheetData>
    <row r="1" spans="1:5" ht="15.75" x14ac:dyDescent="0.25">
      <c r="A1" s="56" t="s">
        <v>11</v>
      </c>
      <c r="B1" s="56"/>
      <c r="C1" s="56"/>
      <c r="D1" s="56"/>
      <c r="E1" s="56"/>
    </row>
    <row r="2" spans="1:5" ht="30.75" customHeight="1" x14ac:dyDescent="0.25">
      <c r="A2" s="57" t="s">
        <v>12</v>
      </c>
      <c r="B2" s="58"/>
      <c r="C2" s="58"/>
      <c r="D2" s="58"/>
      <c r="E2" s="58"/>
    </row>
    <row r="3" spans="1:5" x14ac:dyDescent="0.25">
      <c r="A3" s="59" t="s">
        <v>56</v>
      </c>
      <c r="B3" s="59"/>
      <c r="C3" s="59"/>
      <c r="D3" s="59"/>
      <c r="E3" s="59"/>
    </row>
    <row r="4" spans="1:5" s="1" customFormat="1" ht="15.75" x14ac:dyDescent="0.25">
      <c r="A4" s="21" t="s">
        <v>13</v>
      </c>
      <c r="B4" s="22"/>
      <c r="C4" s="22"/>
      <c r="D4" s="60" t="s">
        <v>57</v>
      </c>
      <c r="E4" s="60"/>
    </row>
    <row r="5" spans="1:5" x14ac:dyDescent="0.25">
      <c r="A5" s="29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55" t="s">
        <v>25</v>
      </c>
      <c r="B7" s="55"/>
      <c r="C7" s="55"/>
      <c r="D7" s="55"/>
      <c r="E7" s="55"/>
    </row>
    <row r="8" spans="1:5" x14ac:dyDescent="0.25">
      <c r="A8" s="63" t="s">
        <v>1</v>
      </c>
      <c r="B8" s="63"/>
      <c r="C8" s="63"/>
      <c r="D8" s="63"/>
      <c r="E8" s="63"/>
    </row>
    <row r="9" spans="1:5" x14ac:dyDescent="0.25">
      <c r="A9" s="61" t="s">
        <v>26</v>
      </c>
      <c r="B9" s="61"/>
      <c r="C9" s="61"/>
      <c r="D9" s="61"/>
      <c r="E9" s="61"/>
    </row>
    <row r="10" spans="1:5" ht="28.5" customHeight="1" x14ac:dyDescent="0.25">
      <c r="A10" s="64" t="s">
        <v>14</v>
      </c>
      <c r="B10" s="65"/>
      <c r="C10" s="65"/>
      <c r="D10" s="65"/>
      <c r="E10" s="65"/>
    </row>
    <row r="11" spans="1:5" ht="31.5" customHeight="1" x14ac:dyDescent="0.25">
      <c r="A11" s="61" t="s">
        <v>27</v>
      </c>
      <c r="B11" s="61"/>
      <c r="C11" s="61"/>
      <c r="D11" s="61"/>
      <c r="E11" s="61"/>
    </row>
    <row r="12" spans="1:5" x14ac:dyDescent="0.25">
      <c r="A12" s="63" t="s">
        <v>15</v>
      </c>
      <c r="B12" s="66"/>
      <c r="C12" s="66"/>
      <c r="D12" s="66"/>
      <c r="E12" s="66"/>
    </row>
    <row r="13" spans="1:5" x14ac:dyDescent="0.25">
      <c r="A13" s="61" t="s">
        <v>22</v>
      </c>
      <c r="B13" s="61"/>
      <c r="C13" s="61"/>
      <c r="D13" s="61"/>
      <c r="E13" s="61"/>
    </row>
    <row r="14" spans="1:5" ht="11.25" customHeight="1" x14ac:dyDescent="0.25">
      <c r="A14" s="63" t="s">
        <v>2</v>
      </c>
      <c r="B14" s="66"/>
      <c r="C14" s="66"/>
      <c r="D14" s="66"/>
      <c r="E14" s="66"/>
    </row>
    <row r="15" spans="1:5" ht="11.25" customHeight="1" x14ac:dyDescent="0.25">
      <c r="A15" s="28"/>
      <c r="B15" s="29"/>
      <c r="C15" s="29"/>
      <c r="D15" s="29"/>
      <c r="E15" s="29"/>
    </row>
    <row r="16" spans="1:5" x14ac:dyDescent="0.25">
      <c r="A16" s="61" t="s">
        <v>49</v>
      </c>
      <c r="B16" s="61"/>
      <c r="C16" s="61"/>
      <c r="D16" s="61"/>
      <c r="E16" s="61"/>
    </row>
    <row r="17" spans="1:7" ht="10.5" customHeight="1" x14ac:dyDescent="0.25">
      <c r="A17" s="63" t="s">
        <v>16</v>
      </c>
      <c r="B17" s="66"/>
      <c r="C17" s="66"/>
      <c r="D17" s="66"/>
      <c r="E17" s="66"/>
    </row>
    <row r="18" spans="1:7" ht="30.75" customHeight="1" x14ac:dyDescent="0.25">
      <c r="A18" s="61" t="s">
        <v>17</v>
      </c>
      <c r="B18" s="61"/>
      <c r="C18" s="61"/>
      <c r="D18" s="61"/>
      <c r="E18" s="61"/>
    </row>
    <row r="19" spans="1:7" ht="63.75" customHeight="1" x14ac:dyDescent="0.25">
      <c r="A19" s="61" t="s">
        <v>28</v>
      </c>
      <c r="B19" s="61"/>
      <c r="C19" s="61"/>
      <c r="D19" s="61"/>
      <c r="E19" s="61"/>
    </row>
    <row r="20" spans="1:7" ht="33.75" customHeight="1" x14ac:dyDescent="0.25">
      <c r="A20" s="62" t="s">
        <v>29</v>
      </c>
      <c r="B20" s="62"/>
      <c r="C20" s="62"/>
      <c r="D20" s="62"/>
      <c r="E20" s="62"/>
    </row>
    <row r="21" spans="1:7" x14ac:dyDescent="0.25">
      <c r="A21" s="62"/>
      <c r="B21" s="62"/>
      <c r="C21" s="62"/>
      <c r="D21" s="62"/>
      <c r="E21" s="62"/>
      <c r="F21" s="2">
        <v>274</v>
      </c>
      <c r="G21" s="2">
        <v>3</v>
      </c>
    </row>
    <row r="22" spans="1:7" ht="135" x14ac:dyDescent="0.2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8.25" x14ac:dyDescent="0.25">
      <c r="A23" s="19" t="s">
        <v>43</v>
      </c>
      <c r="B23" s="8" t="s">
        <v>42</v>
      </c>
      <c r="C23" s="3" t="s">
        <v>4</v>
      </c>
      <c r="D23" s="3">
        <v>15.56</v>
      </c>
      <c r="E23" s="7">
        <f>D23*F21*G21</f>
        <v>12790.320000000002</v>
      </c>
    </row>
    <row r="24" spans="1:7" x14ac:dyDescent="0.25">
      <c r="A24" s="6" t="s">
        <v>40</v>
      </c>
      <c r="B24" s="8" t="s">
        <v>23</v>
      </c>
      <c r="C24" s="3" t="s">
        <v>4</v>
      </c>
      <c r="D24" s="3">
        <v>4.3600000000000003</v>
      </c>
      <c r="E24" s="7">
        <f>D24*F21*G21</f>
        <v>3583.92</v>
      </c>
    </row>
    <row r="25" spans="1:7" ht="15.75" x14ac:dyDescent="0.25">
      <c r="A25" s="6" t="s">
        <v>32</v>
      </c>
      <c r="B25" s="8" t="s">
        <v>58</v>
      </c>
      <c r="C25" s="3" t="s">
        <v>34</v>
      </c>
      <c r="D25" s="20"/>
      <c r="E25" s="7">
        <v>0</v>
      </c>
    </row>
    <row r="26" spans="1:7" ht="15.75" x14ac:dyDescent="0.25">
      <c r="A26" s="26"/>
      <c r="B26" s="8"/>
      <c r="C26" s="3"/>
      <c r="D26" s="20"/>
      <c r="E26" s="7"/>
    </row>
    <row r="27" spans="1:7" s="13" customFormat="1" ht="14.25" x14ac:dyDescent="0.2">
      <c r="A27" s="9" t="s">
        <v>24</v>
      </c>
      <c r="B27" s="10"/>
      <c r="C27" s="11"/>
      <c r="D27" s="11"/>
      <c r="E27" s="12">
        <f>SUM(E23:E26)</f>
        <v>16374.240000000002</v>
      </c>
    </row>
    <row r="29" spans="1:7" ht="30.75" customHeight="1" x14ac:dyDescent="0.25">
      <c r="A29" s="68" t="s">
        <v>60</v>
      </c>
      <c r="B29" s="68"/>
      <c r="C29" s="68"/>
      <c r="D29" s="68"/>
      <c r="E29" s="68"/>
    </row>
    <row r="30" spans="1:7" ht="30.75" customHeight="1" x14ac:dyDescent="0.25">
      <c r="A30" s="61" t="s">
        <v>21</v>
      </c>
      <c r="B30" s="61"/>
      <c r="C30" s="61"/>
      <c r="D30" s="61"/>
      <c r="E30" s="61"/>
    </row>
    <row r="31" spans="1:7" x14ac:dyDescent="0.25">
      <c r="A31" s="61" t="s">
        <v>20</v>
      </c>
      <c r="B31" s="61"/>
      <c r="C31" s="61"/>
      <c r="D31" s="61"/>
      <c r="E31" s="61"/>
    </row>
    <row r="32" spans="1:7" ht="30" customHeight="1" x14ac:dyDescent="0.25">
      <c r="A32" s="61" t="s">
        <v>30</v>
      </c>
      <c r="B32" s="61"/>
      <c r="C32" s="61"/>
      <c r="D32" s="61"/>
      <c r="E32" s="61"/>
    </row>
    <row r="33" spans="1:5" x14ac:dyDescent="0.25">
      <c r="A33" s="61" t="s">
        <v>18</v>
      </c>
      <c r="B33" s="61"/>
      <c r="C33" s="61"/>
      <c r="D33" s="61"/>
      <c r="E33" s="61"/>
    </row>
    <row r="34" spans="1:5" x14ac:dyDescent="0.25">
      <c r="A34" s="69" t="s">
        <v>5</v>
      </c>
      <c r="B34" s="69"/>
      <c r="C34" s="69"/>
      <c r="D34" s="69"/>
      <c r="E34" s="69"/>
    </row>
    <row r="35" spans="1:5" x14ac:dyDescent="0.25">
      <c r="A35" s="61" t="s">
        <v>18</v>
      </c>
      <c r="B35" s="61"/>
      <c r="C35" s="61"/>
      <c r="D35" s="61"/>
      <c r="E35" s="61"/>
    </row>
    <row r="36" spans="1:5" x14ac:dyDescent="0.25">
      <c r="A36" s="70" t="s">
        <v>52</v>
      </c>
      <c r="B36" s="70"/>
      <c r="C36" s="70"/>
      <c r="D36" s="70"/>
      <c r="E36" s="70"/>
    </row>
    <row r="37" spans="1:5" x14ac:dyDescent="0.25">
      <c r="B37" s="67" t="s">
        <v>19</v>
      </c>
      <c r="C37" s="67"/>
      <c r="D37" s="67"/>
      <c r="E37" s="5" t="s">
        <v>6</v>
      </c>
    </row>
    <row r="38" spans="1:5" x14ac:dyDescent="0.25">
      <c r="A38" s="28"/>
      <c r="B38" s="28"/>
      <c r="C38" s="28"/>
      <c r="D38" s="28"/>
      <c r="E38" s="28"/>
    </row>
    <row r="39" spans="1:5" x14ac:dyDescent="0.25">
      <c r="A39" s="70" t="s">
        <v>31</v>
      </c>
      <c r="B39" s="70"/>
      <c r="C39" s="70"/>
      <c r="D39" s="70"/>
      <c r="E39" s="70"/>
    </row>
    <row r="40" spans="1:5" x14ac:dyDescent="0.25">
      <c r="B40" s="67" t="s">
        <v>19</v>
      </c>
      <c r="C40" s="67"/>
      <c r="D40" s="67"/>
      <c r="E40" s="5" t="s">
        <v>6</v>
      </c>
    </row>
    <row r="42" spans="1:5" x14ac:dyDescent="0.25">
      <c r="A42" s="17" t="s">
        <v>38</v>
      </c>
    </row>
    <row r="43" spans="1:5" x14ac:dyDescent="0.25">
      <c r="A43" s="13" t="s">
        <v>35</v>
      </c>
      <c r="B43" s="14">
        <f>'2кв'!B48</f>
        <v>-5643.9199999999964</v>
      </c>
    </row>
    <row r="44" spans="1:5" ht="15.75" x14ac:dyDescent="0.25">
      <c r="A44" s="2" t="s">
        <v>41</v>
      </c>
      <c r="B44" s="15"/>
    </row>
    <row r="45" spans="1:5" x14ac:dyDescent="0.25">
      <c r="A45" s="27" t="s">
        <v>46</v>
      </c>
      <c r="B45" s="16"/>
    </row>
    <row r="46" spans="1:5" x14ac:dyDescent="0.25">
      <c r="A46" s="2" t="s">
        <v>36</v>
      </c>
      <c r="B46" s="16">
        <v>19447.5</v>
      </c>
    </row>
    <row r="47" spans="1:5" ht="18.75" customHeight="1" x14ac:dyDescent="0.25">
      <c r="A47" s="27" t="s">
        <v>39</v>
      </c>
      <c r="B47" s="16">
        <f>E23+E24+E25+E26</f>
        <v>16374.240000000002</v>
      </c>
    </row>
    <row r="48" spans="1:5" x14ac:dyDescent="0.25">
      <c r="A48" s="13" t="s">
        <v>37</v>
      </c>
      <c r="B48" s="18">
        <f>B43+B46-B47</f>
        <v>-2570.659999999998</v>
      </c>
    </row>
  </sheetData>
  <mergeCells count="30">
    <mergeCell ref="B40:D40"/>
    <mergeCell ref="A21:E21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20:E20"/>
    <mergeCell ref="A8:E8"/>
    <mergeCell ref="A9:E9"/>
    <mergeCell ref="A10:E10"/>
    <mergeCell ref="A11:E11"/>
    <mergeCell ref="A12:E12"/>
    <mergeCell ref="A13:E13"/>
    <mergeCell ref="A14:E14"/>
    <mergeCell ref="A16:E16"/>
    <mergeCell ref="A17:E17"/>
    <mergeCell ref="A18:E18"/>
    <mergeCell ref="A19:E19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34" zoomScaleSheetLayoutView="100" workbookViewId="0">
      <selection activeCell="B47" sqref="B47"/>
    </sheetView>
  </sheetViews>
  <sheetFormatPr defaultColWidth="9.140625" defaultRowHeight="15" x14ac:dyDescent="0.25"/>
  <cols>
    <col min="1" max="1" width="37.28515625" style="2" customWidth="1"/>
    <col min="2" max="2" width="19" style="2" customWidth="1"/>
    <col min="3" max="3" width="13" style="2" customWidth="1"/>
    <col min="4" max="4" width="14.42578125" style="2" customWidth="1"/>
    <col min="5" max="5" width="13.42578125" style="2" customWidth="1"/>
    <col min="6" max="16384" width="9.140625" style="2"/>
  </cols>
  <sheetData>
    <row r="1" spans="1:5" ht="15.75" x14ac:dyDescent="0.25">
      <c r="A1" s="56" t="s">
        <v>11</v>
      </c>
      <c r="B1" s="56"/>
      <c r="C1" s="56"/>
      <c r="D1" s="56"/>
      <c r="E1" s="56"/>
    </row>
    <row r="2" spans="1:5" ht="30.75" customHeight="1" x14ac:dyDescent="0.25">
      <c r="A2" s="57" t="s">
        <v>12</v>
      </c>
      <c r="B2" s="58"/>
      <c r="C2" s="58"/>
      <c r="D2" s="58"/>
      <c r="E2" s="58"/>
    </row>
    <row r="3" spans="1:5" x14ac:dyDescent="0.25">
      <c r="A3" s="59" t="s">
        <v>82</v>
      </c>
      <c r="B3" s="59"/>
      <c r="C3" s="59"/>
      <c r="D3" s="59"/>
      <c r="E3" s="59"/>
    </row>
    <row r="4" spans="1:5" s="1" customFormat="1" ht="15.75" x14ac:dyDescent="0.25">
      <c r="A4" s="21" t="s">
        <v>13</v>
      </c>
      <c r="B4" s="22"/>
      <c r="C4" s="22"/>
      <c r="D4" s="54"/>
      <c r="E4" s="54" t="s">
        <v>83</v>
      </c>
    </row>
    <row r="5" spans="1:5" x14ac:dyDescent="0.25">
      <c r="A5" s="32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55" t="s">
        <v>25</v>
      </c>
      <c r="B7" s="55"/>
      <c r="C7" s="55"/>
      <c r="D7" s="55"/>
      <c r="E7" s="55"/>
    </row>
    <row r="8" spans="1:5" x14ac:dyDescent="0.25">
      <c r="A8" s="63" t="s">
        <v>1</v>
      </c>
      <c r="B8" s="63"/>
      <c r="C8" s="63"/>
      <c r="D8" s="63"/>
      <c r="E8" s="63"/>
    </row>
    <row r="9" spans="1:5" x14ac:dyDescent="0.25">
      <c r="A9" s="61" t="s">
        <v>26</v>
      </c>
      <c r="B9" s="61"/>
      <c r="C9" s="61"/>
      <c r="D9" s="61"/>
      <c r="E9" s="61"/>
    </row>
    <row r="10" spans="1:5" ht="28.5" customHeight="1" x14ac:dyDescent="0.25">
      <c r="A10" s="64" t="s">
        <v>14</v>
      </c>
      <c r="B10" s="65"/>
      <c r="C10" s="65"/>
      <c r="D10" s="65"/>
      <c r="E10" s="65"/>
    </row>
    <row r="11" spans="1:5" ht="31.5" customHeight="1" x14ac:dyDescent="0.25">
      <c r="A11" s="61" t="s">
        <v>27</v>
      </c>
      <c r="B11" s="61"/>
      <c r="C11" s="61"/>
      <c r="D11" s="61"/>
      <c r="E11" s="61"/>
    </row>
    <row r="12" spans="1:5" x14ac:dyDescent="0.25">
      <c r="A12" s="63" t="s">
        <v>15</v>
      </c>
      <c r="B12" s="66"/>
      <c r="C12" s="66"/>
      <c r="D12" s="66"/>
      <c r="E12" s="66"/>
    </row>
    <row r="13" spans="1:5" x14ac:dyDescent="0.25">
      <c r="A13" s="61" t="s">
        <v>22</v>
      </c>
      <c r="B13" s="61"/>
      <c r="C13" s="61"/>
      <c r="D13" s="61"/>
      <c r="E13" s="61"/>
    </row>
    <row r="14" spans="1:5" ht="11.25" customHeight="1" x14ac:dyDescent="0.25">
      <c r="A14" s="63" t="s">
        <v>2</v>
      </c>
      <c r="B14" s="66"/>
      <c r="C14" s="66"/>
      <c r="D14" s="66"/>
      <c r="E14" s="66"/>
    </row>
    <row r="15" spans="1:5" ht="11.25" customHeight="1" x14ac:dyDescent="0.25">
      <c r="A15" s="31"/>
      <c r="B15" s="32"/>
      <c r="C15" s="32"/>
      <c r="D15" s="32"/>
      <c r="E15" s="32"/>
    </row>
    <row r="16" spans="1:5" x14ac:dyDescent="0.25">
      <c r="A16" s="61" t="s">
        <v>49</v>
      </c>
      <c r="B16" s="61"/>
      <c r="C16" s="61"/>
      <c r="D16" s="61"/>
      <c r="E16" s="61"/>
    </row>
    <row r="17" spans="1:7" ht="10.5" customHeight="1" x14ac:dyDescent="0.25">
      <c r="A17" s="63" t="s">
        <v>16</v>
      </c>
      <c r="B17" s="66"/>
      <c r="C17" s="66"/>
      <c r="D17" s="66"/>
      <c r="E17" s="66"/>
    </row>
    <row r="18" spans="1:7" ht="30.75" customHeight="1" x14ac:dyDescent="0.25">
      <c r="A18" s="61" t="s">
        <v>17</v>
      </c>
      <c r="B18" s="61"/>
      <c r="C18" s="61"/>
      <c r="D18" s="61"/>
      <c r="E18" s="61"/>
    </row>
    <row r="19" spans="1:7" ht="63.75" customHeight="1" x14ac:dyDescent="0.25">
      <c r="A19" s="61" t="s">
        <v>28</v>
      </c>
      <c r="B19" s="61"/>
      <c r="C19" s="61"/>
      <c r="D19" s="61"/>
      <c r="E19" s="61"/>
    </row>
    <row r="20" spans="1:7" ht="33.75" customHeight="1" x14ac:dyDescent="0.25">
      <c r="A20" s="62" t="s">
        <v>29</v>
      </c>
      <c r="B20" s="62"/>
      <c r="C20" s="62"/>
      <c r="D20" s="62"/>
      <c r="E20" s="62"/>
    </row>
    <row r="21" spans="1:7" x14ac:dyDescent="0.25">
      <c r="A21" s="62"/>
      <c r="B21" s="62"/>
      <c r="C21" s="62"/>
      <c r="D21" s="62"/>
      <c r="E21" s="62"/>
      <c r="F21" s="2">
        <v>274</v>
      </c>
      <c r="G21" s="2">
        <v>3</v>
      </c>
    </row>
    <row r="22" spans="1:7" ht="135" x14ac:dyDescent="0.2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8.25" x14ac:dyDescent="0.25">
      <c r="A23" s="19" t="s">
        <v>43</v>
      </c>
      <c r="B23" s="8" t="s">
        <v>42</v>
      </c>
      <c r="C23" s="3" t="s">
        <v>4</v>
      </c>
      <c r="D23" s="3">
        <v>15.56</v>
      </c>
      <c r="E23" s="7">
        <f>D23*F21*G21</f>
        <v>12790.320000000002</v>
      </c>
    </row>
    <row r="24" spans="1:7" x14ac:dyDescent="0.25">
      <c r="A24" s="6" t="s">
        <v>40</v>
      </c>
      <c r="B24" s="8" t="s">
        <v>23</v>
      </c>
      <c r="C24" s="3" t="s">
        <v>4</v>
      </c>
      <c r="D24" s="3">
        <v>4.3600000000000003</v>
      </c>
      <c r="E24" s="7">
        <f>D24*F21*G21</f>
        <v>3583.92</v>
      </c>
    </row>
    <row r="25" spans="1:7" ht="15.75" x14ac:dyDescent="0.25">
      <c r="A25" s="6" t="s">
        <v>32</v>
      </c>
      <c r="B25" s="8" t="s">
        <v>84</v>
      </c>
      <c r="C25" s="3" t="s">
        <v>34</v>
      </c>
      <c r="D25" s="20"/>
      <c r="E25" s="7">
        <v>0</v>
      </c>
    </row>
    <row r="26" spans="1:7" ht="15.75" x14ac:dyDescent="0.25">
      <c r="A26" s="26"/>
      <c r="B26" s="8"/>
      <c r="C26" s="3"/>
      <c r="D26" s="20"/>
      <c r="E26" s="7"/>
    </row>
    <row r="27" spans="1:7" s="13" customFormat="1" ht="14.25" x14ac:dyDescent="0.2">
      <c r="A27" s="9" t="s">
        <v>24</v>
      </c>
      <c r="B27" s="10"/>
      <c r="C27" s="11"/>
      <c r="D27" s="11"/>
      <c r="E27" s="12">
        <f>SUM(E23:E26)</f>
        <v>16374.240000000002</v>
      </c>
    </row>
    <row r="29" spans="1:7" ht="30.75" customHeight="1" x14ac:dyDescent="0.25">
      <c r="A29" s="68" t="s">
        <v>85</v>
      </c>
      <c r="B29" s="68"/>
      <c r="C29" s="68"/>
      <c r="D29" s="68"/>
      <c r="E29" s="68"/>
    </row>
    <row r="30" spans="1:7" ht="30.75" customHeight="1" x14ac:dyDescent="0.25">
      <c r="A30" s="61" t="s">
        <v>21</v>
      </c>
      <c r="B30" s="61"/>
      <c r="C30" s="61"/>
      <c r="D30" s="61"/>
      <c r="E30" s="61"/>
    </row>
    <row r="31" spans="1:7" x14ac:dyDescent="0.25">
      <c r="A31" s="61" t="s">
        <v>20</v>
      </c>
      <c r="B31" s="61"/>
      <c r="C31" s="61"/>
      <c r="D31" s="61"/>
      <c r="E31" s="61"/>
    </row>
    <row r="32" spans="1:7" ht="30" customHeight="1" x14ac:dyDescent="0.25">
      <c r="A32" s="61" t="s">
        <v>30</v>
      </c>
      <c r="B32" s="61"/>
      <c r="C32" s="61"/>
      <c r="D32" s="61"/>
      <c r="E32" s="61"/>
    </row>
    <row r="33" spans="1:5" x14ac:dyDescent="0.25">
      <c r="A33" s="61" t="s">
        <v>18</v>
      </c>
      <c r="B33" s="61"/>
      <c r="C33" s="61"/>
      <c r="D33" s="61"/>
      <c r="E33" s="61"/>
    </row>
    <row r="34" spans="1:5" x14ac:dyDescent="0.25">
      <c r="A34" s="69" t="s">
        <v>5</v>
      </c>
      <c r="B34" s="69"/>
      <c r="C34" s="69"/>
      <c r="D34" s="69"/>
      <c r="E34" s="69"/>
    </row>
    <row r="35" spans="1:5" x14ac:dyDescent="0.25">
      <c r="A35" s="61" t="s">
        <v>18</v>
      </c>
      <c r="B35" s="61"/>
      <c r="C35" s="61"/>
      <c r="D35" s="61"/>
      <c r="E35" s="61"/>
    </row>
    <row r="36" spans="1:5" x14ac:dyDescent="0.25">
      <c r="A36" s="70" t="s">
        <v>52</v>
      </c>
      <c r="B36" s="70"/>
      <c r="C36" s="70"/>
      <c r="D36" s="70"/>
      <c r="E36" s="70"/>
    </row>
    <row r="37" spans="1:5" x14ac:dyDescent="0.25">
      <c r="B37" s="67" t="s">
        <v>19</v>
      </c>
      <c r="C37" s="67"/>
      <c r="D37" s="67"/>
      <c r="E37" s="5" t="s">
        <v>6</v>
      </c>
    </row>
    <row r="38" spans="1:5" x14ac:dyDescent="0.25">
      <c r="A38" s="31"/>
      <c r="B38" s="31"/>
      <c r="C38" s="31"/>
      <c r="D38" s="31"/>
      <c r="E38" s="31"/>
    </row>
    <row r="39" spans="1:5" x14ac:dyDescent="0.25">
      <c r="A39" s="70" t="s">
        <v>31</v>
      </c>
      <c r="B39" s="70"/>
      <c r="C39" s="70"/>
      <c r="D39" s="70"/>
      <c r="E39" s="70"/>
    </row>
    <row r="40" spans="1:5" x14ac:dyDescent="0.25">
      <c r="B40" s="67" t="s">
        <v>19</v>
      </c>
      <c r="C40" s="67"/>
      <c r="D40" s="67"/>
      <c r="E40" s="5" t="s">
        <v>6</v>
      </c>
    </row>
    <row r="42" spans="1:5" x14ac:dyDescent="0.25">
      <c r="A42" s="17" t="s">
        <v>38</v>
      </c>
    </row>
    <row r="43" spans="1:5" x14ac:dyDescent="0.25">
      <c r="A43" s="13" t="s">
        <v>35</v>
      </c>
      <c r="B43" s="14">
        <f>'3кв'!B48</f>
        <v>-2570.659999999998</v>
      </c>
    </row>
    <row r="44" spans="1:5" ht="15.75" x14ac:dyDescent="0.25">
      <c r="A44" s="2" t="s">
        <v>41</v>
      </c>
      <c r="B44" s="15"/>
    </row>
    <row r="45" spans="1:5" x14ac:dyDescent="0.25">
      <c r="A45" s="30" t="s">
        <v>46</v>
      </c>
      <c r="B45" s="16"/>
    </row>
    <row r="46" spans="1:5" x14ac:dyDescent="0.25">
      <c r="A46" s="2" t="s">
        <v>36</v>
      </c>
      <c r="B46" s="16">
        <v>21652.5</v>
      </c>
    </row>
    <row r="47" spans="1:5" ht="18.75" customHeight="1" x14ac:dyDescent="0.25">
      <c r="A47" s="30" t="s">
        <v>39</v>
      </c>
      <c r="B47" s="16">
        <f>E23+E24+E25+E26</f>
        <v>16374.240000000002</v>
      </c>
    </row>
    <row r="48" spans="1:5" x14ac:dyDescent="0.25">
      <c r="A48" s="13" t="s">
        <v>37</v>
      </c>
      <c r="B48" s="18">
        <f>B43+B46-B47</f>
        <v>2707.6000000000022</v>
      </c>
    </row>
  </sheetData>
  <mergeCells count="29">
    <mergeCell ref="A1:E1"/>
    <mergeCell ref="A2:E2"/>
    <mergeCell ref="A3:E3"/>
    <mergeCell ref="A6:E6"/>
    <mergeCell ref="A7:E7"/>
    <mergeCell ref="A20:E20"/>
    <mergeCell ref="A8:E8"/>
    <mergeCell ref="A9:E9"/>
    <mergeCell ref="A10:E10"/>
    <mergeCell ref="A11:E11"/>
    <mergeCell ref="A12:E12"/>
    <mergeCell ref="A13:E13"/>
    <mergeCell ref="A14:E14"/>
    <mergeCell ref="A16:E16"/>
    <mergeCell ref="A17:E17"/>
    <mergeCell ref="A18:E18"/>
    <mergeCell ref="A19:E19"/>
    <mergeCell ref="B40:D40"/>
    <mergeCell ref="A21:E21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BreakPreview" topLeftCell="A4" zoomScaleSheetLayoutView="100" workbookViewId="0">
      <selection activeCell="B24" sqref="B24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1" t="s">
        <v>61</v>
      </c>
      <c r="B1" s="71"/>
      <c r="C1" s="71"/>
      <c r="D1" s="33"/>
    </row>
    <row r="2" spans="1:5" ht="15.75" x14ac:dyDescent="0.25">
      <c r="A2" s="72" t="s">
        <v>62</v>
      </c>
      <c r="B2" s="72"/>
      <c r="C2" s="72"/>
      <c r="D2" s="15"/>
    </row>
    <row r="3" spans="1:5" ht="15.75" x14ac:dyDescent="0.25">
      <c r="A3" s="72" t="s">
        <v>63</v>
      </c>
      <c r="B3" s="72"/>
      <c r="C3" s="72"/>
      <c r="D3" s="15"/>
    </row>
    <row r="4" spans="1:5" ht="15.75" x14ac:dyDescent="0.25">
      <c r="A4" s="71" t="s">
        <v>86</v>
      </c>
      <c r="B4" s="71"/>
      <c r="C4" s="71"/>
      <c r="D4" s="33"/>
    </row>
    <row r="5" spans="1:5" ht="15.75" x14ac:dyDescent="0.25">
      <c r="A5" s="73"/>
      <c r="B5" s="73"/>
      <c r="C5" s="73"/>
      <c r="D5" s="1"/>
    </row>
    <row r="6" spans="1:5" ht="15.75" x14ac:dyDescent="0.25">
      <c r="A6" s="15"/>
      <c r="B6" s="34" t="s">
        <v>64</v>
      </c>
      <c r="C6" s="35">
        <f>'1кв'!B43</f>
        <v>-13375.4</v>
      </c>
      <c r="D6" s="36"/>
    </row>
    <row r="7" spans="1:5" ht="15.75" x14ac:dyDescent="0.25">
      <c r="A7" s="37" t="s">
        <v>65</v>
      </c>
      <c r="B7" s="34" t="s">
        <v>87</v>
      </c>
      <c r="C7" s="35"/>
      <c r="D7" s="36"/>
    </row>
    <row r="8" spans="1:5" ht="15.75" x14ac:dyDescent="0.25">
      <c r="B8" s="38" t="s">
        <v>66</v>
      </c>
      <c r="C8" s="39">
        <f>'1кв'!B46+'2кв'!B46+'3кв'!B46+'4кв'!B46</f>
        <v>82200</v>
      </c>
      <c r="D8" s="40"/>
    </row>
    <row r="9" spans="1:5" ht="15.75" x14ac:dyDescent="0.25">
      <c r="A9" s="22"/>
      <c r="B9" s="38" t="s">
        <v>67</v>
      </c>
      <c r="C9" s="41">
        <f>SUM(C8:C8)</f>
        <v>82200</v>
      </c>
      <c r="D9" s="36"/>
    </row>
    <row r="10" spans="1:5" ht="15.75" x14ac:dyDescent="0.25">
      <c r="A10" s="1"/>
      <c r="B10" s="74"/>
      <c r="C10" s="75"/>
      <c r="D10" s="42"/>
    </row>
    <row r="11" spans="1:5" ht="15.75" x14ac:dyDescent="0.25">
      <c r="A11" s="43" t="s">
        <v>68</v>
      </c>
      <c r="B11" s="19" t="s">
        <v>43</v>
      </c>
      <c r="C11" s="39">
        <f>'1кв'!E23+'2кв'!E23+'3кв'!E23+'4кв'!E23</f>
        <v>48465.120000000003</v>
      </c>
      <c r="D11" s="42"/>
    </row>
    <row r="12" spans="1:5" ht="15.75" x14ac:dyDescent="0.25">
      <c r="A12" s="43"/>
      <c r="B12" s="6" t="s">
        <v>40</v>
      </c>
      <c r="C12" s="39">
        <f>'1кв'!E24+'2кв'!E24+'3кв'!E24+'4кв'!E24</f>
        <v>13349.28</v>
      </c>
      <c r="D12" s="42"/>
    </row>
    <row r="13" spans="1:5" ht="15.75" x14ac:dyDescent="0.25">
      <c r="A13" s="1"/>
      <c r="B13" s="6" t="s">
        <v>32</v>
      </c>
      <c r="C13" s="39">
        <f>'1кв'!E25+'2кв'!E25+'3кв'!E25+'4кв'!E25</f>
        <v>2415</v>
      </c>
      <c r="D13" s="42"/>
      <c r="E13" s="44"/>
    </row>
    <row r="14" spans="1:5" ht="15.75" x14ac:dyDescent="0.25">
      <c r="A14" s="43"/>
      <c r="B14" s="45" t="s">
        <v>88</v>
      </c>
      <c r="C14" s="39">
        <f>'1кв'!E26</f>
        <v>1887.6</v>
      </c>
      <c r="D14" s="42"/>
    </row>
    <row r="15" spans="1:5" ht="15.75" x14ac:dyDescent="0.25">
      <c r="A15" s="43"/>
      <c r="B15" s="46" t="s">
        <v>69</v>
      </c>
      <c r="C15" s="39">
        <f>SUM(C17:C17)</f>
        <v>0</v>
      </c>
      <c r="D15" s="42"/>
    </row>
    <row r="16" spans="1:5" ht="15.75" x14ac:dyDescent="0.25">
      <c r="A16" s="43"/>
      <c r="B16" s="46" t="s">
        <v>70</v>
      </c>
      <c r="C16" s="39"/>
      <c r="D16" s="42"/>
    </row>
    <row r="17" spans="1:5" ht="15.75" x14ac:dyDescent="0.25">
      <c r="A17" s="43"/>
      <c r="B17" s="46"/>
      <c r="C17" s="39"/>
      <c r="D17" s="42"/>
    </row>
    <row r="18" spans="1:5" ht="15.75" x14ac:dyDescent="0.25">
      <c r="A18" s="1"/>
      <c r="B18" s="47" t="s">
        <v>71</v>
      </c>
      <c r="C18" s="41">
        <f>SUM(C11:C15)</f>
        <v>66117</v>
      </c>
      <c r="D18" s="42"/>
      <c r="E18" s="44"/>
    </row>
    <row r="19" spans="1:5" ht="15.75" x14ac:dyDescent="0.25">
      <c r="A19" s="1"/>
      <c r="B19" s="48" t="s">
        <v>72</v>
      </c>
      <c r="C19" s="41">
        <f>C6+C9-C18</f>
        <v>2707.6000000000058</v>
      </c>
      <c r="D19" s="42"/>
    </row>
    <row r="20" spans="1:5" ht="15.75" x14ac:dyDescent="0.25">
      <c r="A20" s="1"/>
      <c r="B20" s="37"/>
      <c r="C20" s="37"/>
      <c r="D20" s="42"/>
    </row>
    <row r="21" spans="1:5" ht="15.75" x14ac:dyDescent="0.25">
      <c r="A21" s="1"/>
      <c r="B21" s="49" t="s">
        <v>73</v>
      </c>
      <c r="C21" s="49"/>
      <c r="D21" s="42"/>
    </row>
    <row r="22" spans="1:5" ht="15.75" x14ac:dyDescent="0.25">
      <c r="A22" s="1"/>
      <c r="B22" s="49" t="s">
        <v>74</v>
      </c>
      <c r="C22" s="50">
        <v>6850</v>
      </c>
      <c r="D22" s="42"/>
    </row>
    <row r="23" spans="1:5" ht="15.75" x14ac:dyDescent="0.25">
      <c r="A23" s="1"/>
      <c r="B23" s="51" t="s">
        <v>75</v>
      </c>
      <c r="C23" s="52">
        <v>6850</v>
      </c>
      <c r="D23" s="42"/>
    </row>
    <row r="24" spans="1:5" ht="15.75" x14ac:dyDescent="0.25">
      <c r="A24" s="1"/>
      <c r="B24" s="49" t="s">
        <v>76</v>
      </c>
      <c r="C24" s="50">
        <f>C23-C22</f>
        <v>0</v>
      </c>
      <c r="D24" s="42"/>
    </row>
    <row r="25" spans="1:5" ht="15.75" x14ac:dyDescent="0.25">
      <c r="A25" s="1"/>
      <c r="B25" s="37"/>
      <c r="C25" s="53"/>
      <c r="D25" s="42"/>
    </row>
    <row r="26" spans="1:5" ht="15.75" x14ac:dyDescent="0.25">
      <c r="A26" s="1"/>
      <c r="B26" s="37"/>
      <c r="C26" s="37"/>
      <c r="D26" s="42"/>
    </row>
    <row r="27" spans="1:5" ht="15.75" x14ac:dyDescent="0.25">
      <c r="A27" s="1"/>
      <c r="B27" s="37"/>
      <c r="C27" s="37"/>
      <c r="D27" s="42"/>
    </row>
    <row r="28" spans="1:5" ht="15.75" x14ac:dyDescent="0.25">
      <c r="A28" s="1"/>
      <c r="B28" s="37"/>
      <c r="C28" s="37"/>
      <c r="D28" s="42"/>
    </row>
    <row r="29" spans="1:5" ht="15.75" x14ac:dyDescent="0.25">
      <c r="A29" s="1" t="s">
        <v>77</v>
      </c>
      <c r="B29" s="37" t="s">
        <v>78</v>
      </c>
      <c r="C29" s="37"/>
      <c r="D29" s="42"/>
    </row>
    <row r="30" spans="1:5" ht="15.75" x14ac:dyDescent="0.25">
      <c r="A30" s="1"/>
      <c r="B30" s="37" t="s">
        <v>79</v>
      </c>
      <c r="C30" s="37"/>
      <c r="D30" s="42"/>
    </row>
    <row r="31" spans="1:5" ht="15.75" x14ac:dyDescent="0.25">
      <c r="A31" s="1"/>
      <c r="B31" s="37" t="s">
        <v>80</v>
      </c>
      <c r="C31" s="37"/>
      <c r="D31" s="42"/>
    </row>
    <row r="32" spans="1:5" ht="15.75" x14ac:dyDescent="0.25">
      <c r="A32" s="1"/>
      <c r="B32" s="37"/>
      <c r="C32" s="37"/>
      <c r="D32" s="42"/>
    </row>
    <row r="33" spans="1:4" ht="15.75" x14ac:dyDescent="0.25">
      <c r="A33" s="1"/>
      <c r="B33" s="37"/>
      <c r="C33" s="37"/>
      <c r="D33" s="42"/>
    </row>
    <row r="34" spans="1:4" ht="15.75" x14ac:dyDescent="0.25">
      <c r="A34" s="1"/>
      <c r="B34" s="37" t="s">
        <v>81</v>
      </c>
      <c r="C34" s="37"/>
      <c r="D34" s="42"/>
    </row>
    <row r="35" spans="1:4" ht="15.75" x14ac:dyDescent="0.25">
      <c r="A35" s="1"/>
      <c r="B35" s="37"/>
      <c r="C35" s="37"/>
      <c r="D35" s="42"/>
    </row>
    <row r="36" spans="1:4" ht="15.75" x14ac:dyDescent="0.25">
      <c r="A36" s="1"/>
      <c r="B36" s="37"/>
      <c r="C36" s="37"/>
      <c r="D36" s="42"/>
    </row>
    <row r="37" spans="1:4" ht="15.75" x14ac:dyDescent="0.25">
      <c r="A37" s="1"/>
      <c r="B37" s="37"/>
      <c r="C37" s="37"/>
      <c r="D37" s="42"/>
    </row>
    <row r="38" spans="1:4" ht="15.75" x14ac:dyDescent="0.25">
      <c r="A38" s="1"/>
      <c r="B38" s="37"/>
      <c r="C38" s="37"/>
      <c r="D38" s="42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2024-02-28T11:42:21Z</dcterms:modified>
</cp:coreProperties>
</file>